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8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1" l="1"/>
  <c r="C6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10" i="1"/>
  <c r="D10" i="1"/>
  <c r="C9" i="1"/>
  <c r="D9" i="1"/>
</calcChain>
</file>

<file path=xl/sharedStrings.xml><?xml version="1.0" encoding="utf-8"?>
<sst xmlns="http://schemas.openxmlformats.org/spreadsheetml/2006/main" count="12" uniqueCount="11">
  <si>
    <t>Piston Velocity</t>
  </si>
  <si>
    <t>a</t>
  </si>
  <si>
    <t>b</t>
  </si>
  <si>
    <t>rpm</t>
  </si>
  <si>
    <t>rads/sec</t>
  </si>
  <si>
    <t>m</t>
  </si>
  <si>
    <t>dx/dt [m/s]</t>
  </si>
  <si>
    <t>dθ/dt =</t>
  </si>
  <si>
    <t>revs</t>
  </si>
  <si>
    <t>theta [deg]</t>
  </si>
  <si>
    <t>x_+        [m]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</si>
</sst>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vertic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1"/>
          <c:tx>
            <c:v>x</c:v>
          </c:tx>
          <c:xVal>
            <c:numRef>
              <c:f>Sheet1!$B$9:$B$27</c:f>
              <c:numCache>
                <c:formatCode>General</c:formatCode>
                <c:ptCount val="19"/>
                <c:pt idx="0">
                  <c:v>0.0</c:v>
                </c:pt>
                <c:pt idx="1">
                  <c:v>20.0</c:v>
                </c:pt>
                <c:pt idx="2">
                  <c:v>40.0</c:v>
                </c:pt>
                <c:pt idx="3">
                  <c:v>60.0</c:v>
                </c:pt>
                <c:pt idx="4">
                  <c:v>80.0</c:v>
                </c:pt>
                <c:pt idx="5">
                  <c:v>100.0</c:v>
                </c:pt>
                <c:pt idx="6">
                  <c:v>120.0</c:v>
                </c:pt>
                <c:pt idx="7">
                  <c:v>140.0</c:v>
                </c:pt>
                <c:pt idx="8">
                  <c:v>160.0</c:v>
                </c:pt>
                <c:pt idx="9">
                  <c:v>180.0</c:v>
                </c:pt>
                <c:pt idx="10">
                  <c:v>200.0</c:v>
                </c:pt>
                <c:pt idx="11">
                  <c:v>220.0</c:v>
                </c:pt>
                <c:pt idx="12">
                  <c:v>240.0</c:v>
                </c:pt>
                <c:pt idx="13">
                  <c:v>260.0</c:v>
                </c:pt>
                <c:pt idx="14">
                  <c:v>280.0</c:v>
                </c:pt>
                <c:pt idx="15">
                  <c:v>300.0</c:v>
                </c:pt>
                <c:pt idx="16">
                  <c:v>320.0</c:v>
                </c:pt>
                <c:pt idx="17">
                  <c:v>340.0</c:v>
                </c:pt>
                <c:pt idx="18">
                  <c:v>360.0</c:v>
                </c:pt>
              </c:numCache>
            </c:numRef>
          </c:xVal>
          <c:yVal>
            <c:numRef>
              <c:f>Sheet1!$C$9:$C$27</c:f>
              <c:numCache>
                <c:formatCode>0.00</c:formatCode>
                <c:ptCount val="19"/>
                <c:pt idx="0">
                  <c:v>0.6</c:v>
                </c:pt>
                <c:pt idx="1">
                  <c:v>0.582046236416634</c:v>
                </c:pt>
                <c:pt idx="2">
                  <c:v>0.53198713978579</c:v>
                </c:pt>
                <c:pt idx="3">
                  <c:v>0.460555127546399</c:v>
                </c:pt>
                <c:pt idx="4">
                  <c:v>0.382876368369243</c:v>
                </c:pt>
                <c:pt idx="5">
                  <c:v>0.313417097302471</c:v>
                </c:pt>
                <c:pt idx="6">
                  <c:v>0.260555127546399</c:v>
                </c:pt>
                <c:pt idx="7">
                  <c:v>0.225569362538198</c:v>
                </c:pt>
                <c:pt idx="8">
                  <c:v>0.206169188102271</c:v>
                </c:pt>
                <c:pt idx="9">
                  <c:v>0.2</c:v>
                </c:pt>
                <c:pt idx="10">
                  <c:v>0.206169188102271</c:v>
                </c:pt>
                <c:pt idx="11">
                  <c:v>0.225569362538198</c:v>
                </c:pt>
                <c:pt idx="12">
                  <c:v>0.260555127546399</c:v>
                </c:pt>
                <c:pt idx="13">
                  <c:v>0.313417097302471</c:v>
                </c:pt>
                <c:pt idx="14">
                  <c:v>0.382876368369243</c:v>
                </c:pt>
                <c:pt idx="15">
                  <c:v>0.460555127546399</c:v>
                </c:pt>
                <c:pt idx="16">
                  <c:v>0.53198713978579</c:v>
                </c:pt>
                <c:pt idx="17">
                  <c:v>0.582046236416634</c:v>
                </c:pt>
                <c:pt idx="18">
                  <c:v>0.6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5652312"/>
        <c:axId val="2041346232"/>
      </c:scatterChart>
      <c:scatterChart>
        <c:scatterStyle val="smoothMarker"/>
        <c:varyColors val="0"/>
        <c:ser>
          <c:idx val="1"/>
          <c:order val="0"/>
          <c:tx>
            <c:v>dx/dt</c:v>
          </c:tx>
          <c:xVal>
            <c:numRef>
              <c:f>Sheet1!$B$9:$B$27</c:f>
              <c:numCache>
                <c:formatCode>General</c:formatCode>
                <c:ptCount val="19"/>
                <c:pt idx="0">
                  <c:v>0.0</c:v>
                </c:pt>
                <c:pt idx="1">
                  <c:v>20.0</c:v>
                </c:pt>
                <c:pt idx="2">
                  <c:v>40.0</c:v>
                </c:pt>
                <c:pt idx="3">
                  <c:v>60.0</c:v>
                </c:pt>
                <c:pt idx="4">
                  <c:v>80.0</c:v>
                </c:pt>
                <c:pt idx="5">
                  <c:v>100.0</c:v>
                </c:pt>
                <c:pt idx="6">
                  <c:v>120.0</c:v>
                </c:pt>
                <c:pt idx="7">
                  <c:v>140.0</c:v>
                </c:pt>
                <c:pt idx="8">
                  <c:v>160.0</c:v>
                </c:pt>
                <c:pt idx="9">
                  <c:v>180.0</c:v>
                </c:pt>
                <c:pt idx="10">
                  <c:v>200.0</c:v>
                </c:pt>
                <c:pt idx="11">
                  <c:v>220.0</c:v>
                </c:pt>
                <c:pt idx="12">
                  <c:v>240.0</c:v>
                </c:pt>
                <c:pt idx="13">
                  <c:v>260.0</c:v>
                </c:pt>
                <c:pt idx="14">
                  <c:v>280.0</c:v>
                </c:pt>
                <c:pt idx="15">
                  <c:v>300.0</c:v>
                </c:pt>
                <c:pt idx="16">
                  <c:v>320.0</c:v>
                </c:pt>
                <c:pt idx="17">
                  <c:v>340.0</c:v>
                </c:pt>
                <c:pt idx="18">
                  <c:v>360.0</c:v>
                </c:pt>
              </c:numCache>
            </c:numRef>
          </c:xVal>
          <c:yVal>
            <c:numRef>
              <c:f>Sheet1!$D$9:$D$27</c:f>
              <c:numCache>
                <c:formatCode>0.0</c:formatCode>
                <c:ptCount val="19"/>
                <c:pt idx="0">
                  <c:v>0.0</c:v>
                </c:pt>
                <c:pt idx="1">
                  <c:v>-10.57920054774218</c:v>
                </c:pt>
                <c:pt idx="2">
                  <c:v>-18.90785267154317</c:v>
                </c:pt>
                <c:pt idx="3">
                  <c:v>-23.16856795861176</c:v>
                </c:pt>
                <c:pt idx="4">
                  <c:v>-22.68330386615463</c:v>
                </c:pt>
                <c:pt idx="5">
                  <c:v>-18.56822682799769</c:v>
                </c:pt>
                <c:pt idx="6">
                  <c:v>-13.1074193260726</c:v>
                </c:pt>
                <c:pt idx="7">
                  <c:v>-8.017171760587161</c:v>
                </c:pt>
                <c:pt idx="8">
                  <c:v>-3.747305714279804</c:v>
                </c:pt>
                <c:pt idx="9">
                  <c:v>-1.2829724618326E-15</c:v>
                </c:pt>
                <c:pt idx="10">
                  <c:v>3.747305714279802</c:v>
                </c:pt>
                <c:pt idx="11">
                  <c:v>8.017171760587159</c:v>
                </c:pt>
                <c:pt idx="12">
                  <c:v>13.10741932607259</c:v>
                </c:pt>
                <c:pt idx="13">
                  <c:v>18.56822682799769</c:v>
                </c:pt>
                <c:pt idx="14">
                  <c:v>22.68330386615463</c:v>
                </c:pt>
                <c:pt idx="15">
                  <c:v>23.16856795861176</c:v>
                </c:pt>
                <c:pt idx="16">
                  <c:v>18.90785267154318</c:v>
                </c:pt>
                <c:pt idx="17">
                  <c:v>10.57920054774218</c:v>
                </c:pt>
                <c:pt idx="18">
                  <c:v>7.69783477099561E-15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1197944"/>
        <c:axId val="2091193496"/>
      </c:scatterChart>
      <c:valAx>
        <c:axId val="2085652312"/>
        <c:scaling>
          <c:orientation val="minMax"/>
          <c:max val="360.0"/>
          <c:min val="0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theta [degrees]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041346232"/>
        <c:crosses val="autoZero"/>
        <c:crossBetween val="midCat"/>
      </c:valAx>
      <c:valAx>
        <c:axId val="2041346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x [m]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085652312"/>
        <c:crosses val="autoZero"/>
        <c:crossBetween val="midCat"/>
      </c:valAx>
      <c:valAx>
        <c:axId val="209119349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dx/dt [m/s]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091197944"/>
        <c:crosses val="max"/>
        <c:crossBetween val="midCat"/>
      </c:valAx>
      <c:valAx>
        <c:axId val="2091197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1193496"/>
        <c:crossBetween val="midCat"/>
      </c:valAx>
    </c:plotArea>
    <c:legend>
      <c:legendPos val="r"/>
      <c:layout>
        <c:manualLayout>
          <c:xMode val="edge"/>
          <c:yMode val="edge"/>
          <c:x val="0.70826667263183"/>
          <c:y val="0.72105550135879"/>
          <c:w val="0.127426479360534"/>
          <c:h val="0.120928158316494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393700</xdr:colOff>
      <xdr:row>1</xdr:row>
      <xdr:rowOff>139700</xdr:rowOff>
    </xdr:from>
    <xdr:to>
      <xdr:col>12</xdr:col>
      <xdr:colOff>495300</xdr:colOff>
      <xdr:row>30</xdr:row>
      <xdr:rowOff>165100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/>
  </sheetViews>
  <sheetFormatPr baseColWidth="10" defaultRowHeight="15" x14ac:dyDescent="0"/>
  <cols>
    <col min="1" max="1" width="3" customWidth="1"/>
    <col min="2" max="4" width="6.6640625" customWidth="1"/>
  </cols>
  <sheetData>
    <row r="1" spans="1:4">
      <c r="A1" t="s">
        <v>0</v>
      </c>
    </row>
    <row r="3" spans="1:4">
      <c r="B3" t="s">
        <v>1</v>
      </c>
      <c r="C3">
        <v>0.2</v>
      </c>
      <c r="D3" t="s">
        <v>5</v>
      </c>
    </row>
    <row r="4" spans="1:4">
      <c r="B4" t="s">
        <v>2</v>
      </c>
      <c r="C4">
        <v>0.4</v>
      </c>
      <c r="D4" t="s">
        <v>5</v>
      </c>
    </row>
    <row r="5" spans="1:4">
      <c r="B5" t="s">
        <v>8</v>
      </c>
      <c r="C5">
        <v>1000</v>
      </c>
      <c r="D5" t="s">
        <v>3</v>
      </c>
    </row>
    <row r="6" spans="1:4">
      <c r="B6" t="s">
        <v>7</v>
      </c>
      <c r="C6" s="2">
        <f>2*PI()*$C$5/60</f>
        <v>104.71975511965977</v>
      </c>
      <c r="D6" t="s">
        <v>4</v>
      </c>
    </row>
    <row r="8" spans="1:4" ht="30">
      <c r="B8" s="3" t="s">
        <v>9</v>
      </c>
      <c r="C8" s="3" t="s">
        <v>10</v>
      </c>
      <c r="D8" s="3" t="s">
        <v>6</v>
      </c>
    </row>
    <row r="9" spans="1:4">
      <c r="B9">
        <v>0</v>
      </c>
      <c r="C9" s="2">
        <f>$C$3*COS(RADIANS($B9))+$C$3*SQRT((COS(RADIANS($B9)))^2+($C$4/$C$3)^2-1)</f>
        <v>0.60000000000000009</v>
      </c>
      <c r="D9" s="1">
        <f>($C$3*$C9*SIN(RADIANS($B9))/($C$3*COS(RADIANS($B9))-$C9))*$C$6</f>
        <v>0</v>
      </c>
    </row>
    <row r="10" spans="1:4">
      <c r="B10">
        <v>20</v>
      </c>
      <c r="C10" s="2">
        <f t="shared" ref="C10:C27" si="0">$C$3*COS(RADIANS($B10))+$C$3*SQRT((COS(RADIANS($B10)))^2+($C$4/$C$3)^2-1)</f>
        <v>0.58204623641663444</v>
      </c>
      <c r="D10" s="1">
        <f t="shared" ref="D10:D27" si="1">($C$3*$C10*SIN(RADIANS($B10))/($C$3*COS(RADIANS($B10))-$C10))*$C$6</f>
        <v>-10.579200547742184</v>
      </c>
    </row>
    <row r="11" spans="1:4">
      <c r="B11">
        <v>40</v>
      </c>
      <c r="C11" s="2">
        <f t="shared" si="0"/>
        <v>0.5319871397857896</v>
      </c>
      <c r="D11" s="1">
        <f t="shared" si="1"/>
        <v>-18.907852671543175</v>
      </c>
    </row>
    <row r="12" spans="1:4">
      <c r="B12">
        <v>60</v>
      </c>
      <c r="C12" s="2">
        <f t="shared" si="0"/>
        <v>0.46055512754639899</v>
      </c>
      <c r="D12" s="1">
        <f t="shared" si="1"/>
        <v>-23.16856795861176</v>
      </c>
    </row>
    <row r="13" spans="1:4">
      <c r="B13">
        <v>80</v>
      </c>
      <c r="C13" s="2">
        <f t="shared" si="0"/>
        <v>0.38287636836924349</v>
      </c>
      <c r="D13" s="1">
        <f t="shared" si="1"/>
        <v>-22.683303866154635</v>
      </c>
    </row>
    <row r="14" spans="1:4">
      <c r="B14">
        <v>100</v>
      </c>
      <c r="C14" s="2">
        <f t="shared" si="0"/>
        <v>0.31341709730247136</v>
      </c>
      <c r="D14" s="1">
        <f t="shared" si="1"/>
        <v>-18.568226827997687</v>
      </c>
    </row>
    <row r="15" spans="1:4">
      <c r="B15">
        <v>120</v>
      </c>
      <c r="C15" s="2">
        <f t="shared" si="0"/>
        <v>0.26055512754639898</v>
      </c>
      <c r="D15" s="1">
        <f t="shared" si="1"/>
        <v>-13.107419326072598</v>
      </c>
    </row>
    <row r="16" spans="1:4">
      <c r="B16">
        <v>140</v>
      </c>
      <c r="C16" s="2">
        <f t="shared" si="0"/>
        <v>0.2255693625381984</v>
      </c>
      <c r="D16" s="1">
        <f t="shared" si="1"/>
        <v>-8.0171717605871606</v>
      </c>
    </row>
    <row r="17" spans="2:4">
      <c r="B17">
        <v>160</v>
      </c>
      <c r="C17" s="2">
        <f t="shared" si="0"/>
        <v>0.20616918810227106</v>
      </c>
      <c r="D17" s="1">
        <f t="shared" si="1"/>
        <v>-3.7473057142798041</v>
      </c>
    </row>
    <row r="18" spans="2:4">
      <c r="B18">
        <v>180</v>
      </c>
      <c r="C18" s="2">
        <f t="shared" si="0"/>
        <v>0.2</v>
      </c>
      <c r="D18" s="1">
        <f t="shared" si="1"/>
        <v>-1.2829724618326023E-15</v>
      </c>
    </row>
    <row r="19" spans="2:4">
      <c r="B19">
        <v>200</v>
      </c>
      <c r="C19" s="2">
        <f t="shared" si="0"/>
        <v>0.20616918810227103</v>
      </c>
      <c r="D19" s="1">
        <f t="shared" si="1"/>
        <v>3.7473057142798019</v>
      </c>
    </row>
    <row r="20" spans="2:4">
      <c r="B20">
        <v>220</v>
      </c>
      <c r="C20" s="2">
        <f t="shared" si="0"/>
        <v>0.22556936253819837</v>
      </c>
      <c r="D20" s="1">
        <f t="shared" si="1"/>
        <v>8.0171717605871589</v>
      </c>
    </row>
    <row r="21" spans="2:4">
      <c r="B21">
        <v>240</v>
      </c>
      <c r="C21" s="2">
        <f t="shared" si="0"/>
        <v>0.26055512754639887</v>
      </c>
      <c r="D21" s="1">
        <f t="shared" si="1"/>
        <v>13.107419326072586</v>
      </c>
    </row>
    <row r="22" spans="2:4">
      <c r="B22">
        <v>260</v>
      </c>
      <c r="C22" s="2">
        <f t="shared" si="0"/>
        <v>0.31341709730247136</v>
      </c>
      <c r="D22" s="1">
        <f t="shared" si="1"/>
        <v>18.568226827997687</v>
      </c>
    </row>
    <row r="23" spans="2:4">
      <c r="B23">
        <v>280</v>
      </c>
      <c r="C23" s="2">
        <f t="shared" si="0"/>
        <v>0.38287636836924338</v>
      </c>
      <c r="D23" s="1">
        <f t="shared" si="1"/>
        <v>22.683303866154635</v>
      </c>
    </row>
    <row r="24" spans="2:4">
      <c r="B24">
        <v>300</v>
      </c>
      <c r="C24" s="2">
        <f t="shared" si="0"/>
        <v>0.46055512754639899</v>
      </c>
      <c r="D24" s="1">
        <f t="shared" si="1"/>
        <v>23.16856795861176</v>
      </c>
    </row>
    <row r="25" spans="2:4">
      <c r="B25">
        <v>320</v>
      </c>
      <c r="C25" s="2">
        <f t="shared" si="0"/>
        <v>0.5319871397857896</v>
      </c>
      <c r="D25" s="1">
        <f t="shared" si="1"/>
        <v>18.907852671543182</v>
      </c>
    </row>
    <row r="26" spans="2:4">
      <c r="B26">
        <v>340</v>
      </c>
      <c r="C26" s="2">
        <f t="shared" si="0"/>
        <v>0.58204623641663444</v>
      </c>
      <c r="D26" s="1">
        <f t="shared" si="1"/>
        <v>10.579200547742181</v>
      </c>
    </row>
    <row r="27" spans="2:4">
      <c r="B27">
        <v>360</v>
      </c>
      <c r="C27" s="2">
        <f t="shared" si="0"/>
        <v>0.60000000000000009</v>
      </c>
      <c r="D27" s="1">
        <f t="shared" si="1"/>
        <v>7.6978347709956133E-15</v>
      </c>
    </row>
  </sheetData>
  <phoneticPr fontId="3" type="noConversion"/>
  <pageMargins left="0.25" right="0.25" top="0.75" bottom="0.75" header="0.3" footer="0.3"/>
  <pageSetup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Queen's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Secretain</dc:creator>
  <cp:lastModifiedBy>Frank Secretain</cp:lastModifiedBy>
  <cp:lastPrinted>2017-12-07T22:43:23Z</cp:lastPrinted>
  <dcterms:created xsi:type="dcterms:W3CDTF">2017-12-07T22:13:58Z</dcterms:created>
  <dcterms:modified xsi:type="dcterms:W3CDTF">2017-12-07T22:43:24Z</dcterms:modified>
</cp:coreProperties>
</file>